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1" activeTab="1"/>
  </bookViews>
  <sheets>
    <sheet name="19.mell. Egysz.mérleg2011" sheetId="1" r:id="rId1"/>
    <sheet name="20.mell. Egysz.pénzf.2011" sheetId="2" r:id="rId2"/>
    <sheet name="21.mell.Egysz.pénzm.2011" sheetId="3" r:id="rId3"/>
    <sheet name="22.mell. Egysz.váll.m.kim.2011" sheetId="4" r:id="rId4"/>
  </sheets>
  <definedNames/>
  <calcPr fullCalcOnLoad="1"/>
</workbook>
</file>

<file path=xl/sharedStrings.xml><?xml version="1.0" encoding="utf-8"?>
<sst xmlns="http://schemas.openxmlformats.org/spreadsheetml/2006/main" count="319" uniqueCount="149">
  <si>
    <t>Az egyszerűsített mérleg előírt tagolása</t>
  </si>
  <si>
    <t xml:space="preserve"> </t>
  </si>
  <si>
    <t xml:space="preserve"> Ezer forintban</t>
  </si>
  <si>
    <t xml:space="preserve"> ESZKÖZÖK</t>
  </si>
  <si>
    <t xml:space="preserve"> Előző évi</t>
  </si>
  <si>
    <t>költségvetési</t>
  </si>
  <si>
    <t>beszámoló</t>
  </si>
  <si>
    <t>záró adatai</t>
  </si>
  <si>
    <t xml:space="preserve"> Auditálási</t>
  </si>
  <si>
    <t>eltérések</t>
  </si>
  <si>
    <r>
      <t>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)</t>
    </r>
  </si>
  <si>
    <t>auditált</t>
  </si>
  <si>
    <t>egyszerűsített</t>
  </si>
  <si>
    <t xml:space="preserve"> Tárgyévi</t>
  </si>
  <si>
    <t xml:space="preserve"> A) BEFEKTETETT ESZKÖZÖK</t>
  </si>
  <si>
    <t xml:space="preserve"> I. Immateriális javak</t>
  </si>
  <si>
    <t xml:space="preserve"> II. Tárgyi eszközök</t>
  </si>
  <si>
    <t xml:space="preserve"> III. Befektetett pénzügyi eszközök</t>
  </si>
  <si>
    <t xml:space="preserve"> IV. Üzemeltetésre, kezelésre átadott, koncesszióba, vagyonkezelésbe adott, illetve vagyonkezelésbe vett eszközök</t>
  </si>
  <si>
    <t xml:space="preserve"> B) FORGÓESZKÖZÖK</t>
  </si>
  <si>
    <t xml:space="preserve"> I. Készletek</t>
  </si>
  <si>
    <t xml:space="preserve"> II. Követelések</t>
  </si>
  <si>
    <t xml:space="preserve"> III. Értékpapírok</t>
  </si>
  <si>
    <t xml:space="preserve"> IV. Pénzeszközök</t>
  </si>
  <si>
    <t xml:space="preserve"> V. Egyéb aktív pénzügyi elszámolások</t>
  </si>
  <si>
    <r>
      <t xml:space="preserve"> </t>
    </r>
    <r>
      <rPr>
        <b/>
        <sz val="10"/>
        <rFont val="Times New Roman"/>
        <family val="1"/>
      </rPr>
      <t>Eszközök összesen</t>
    </r>
  </si>
  <si>
    <t xml:space="preserve"> FORRÁSOK</t>
  </si>
  <si>
    <t xml:space="preserve"> D) SAJÁT TŐKE</t>
  </si>
  <si>
    <t xml:space="preserve"> 2. Tőkeváltozások</t>
  </si>
  <si>
    <t xml:space="preserve"> 3. Értékelési tartalék</t>
  </si>
  <si>
    <t xml:space="preserve"> E) TARTALÉKOK</t>
  </si>
  <si>
    <t xml:space="preserve"> I. Költségvetési tartalékok</t>
  </si>
  <si>
    <t xml:space="preserve"> II. Vállalkozási tartalékok</t>
  </si>
  <si>
    <t xml:space="preserve"> F) KÖTELEZETTSÉGEK</t>
  </si>
  <si>
    <t xml:space="preserve"> I. Hosszú lejáratú kötelezettségek</t>
  </si>
  <si>
    <t xml:space="preserve"> II. Rövid lejáratú kötelezettségek</t>
  </si>
  <si>
    <t xml:space="preserve"> III. Egyéb passzív pénzügyi elszámolások</t>
  </si>
  <si>
    <r>
      <t xml:space="preserve"> </t>
    </r>
    <r>
      <rPr>
        <b/>
        <sz val="10"/>
        <rFont val="Times New Roman"/>
        <family val="1"/>
      </rPr>
      <t>Források összesen</t>
    </r>
  </si>
  <si>
    <t>Egyszerűsített éves pénzforgalmi jelentés előírt tagolása</t>
  </si>
  <si>
    <t xml:space="preserve"> Sor-</t>
  </si>
  <si>
    <t>szám</t>
  </si>
  <si>
    <t xml:space="preserve"> Megnevezés</t>
  </si>
  <si>
    <t xml:space="preserve"> Eredeti</t>
  </si>
  <si>
    <t xml:space="preserve"> Módosított</t>
  </si>
  <si>
    <t xml:space="preserve"> Teljesítés</t>
  </si>
  <si>
    <t xml:space="preserve"> előirányzat</t>
  </si>
  <si>
    <t xml:space="preserve"> Személyi juttatások</t>
  </si>
  <si>
    <t xml:space="preserve"> Munkaadókat terhelő járulékok</t>
  </si>
  <si>
    <t xml:space="preserve"> Dologi és egyéb folyó kiadások</t>
  </si>
  <si>
    <t xml:space="preserve"> Működési célú támogatásértékű kiadások, egyéb támogatások</t>
  </si>
  <si>
    <t xml:space="preserve"> Államháztartáson kívülre végleges működési pénzeszközátadások</t>
  </si>
  <si>
    <t xml:space="preserve"> Ellátottak pénzbeli juttatásai</t>
  </si>
  <si>
    <t xml:space="preserve"> Felújítás</t>
  </si>
  <si>
    <t xml:space="preserve"> Felhalmozási kiadások</t>
  </si>
  <si>
    <t xml:space="preserve"> Felhalmozási célú támogatásértékű kiadások, egyéb támogatások</t>
  </si>
  <si>
    <t xml:space="preserve"> Államháztartáson kívülre végleges felhalmozási pénzeszközátadások</t>
  </si>
  <si>
    <t xml:space="preserve"> Hosszú lejáratú kölcsönök nyújtása</t>
  </si>
  <si>
    <t xml:space="preserve"> Rövid lejáratú kölcsönök nyújtása</t>
  </si>
  <si>
    <r>
      <t xml:space="preserve"> </t>
    </r>
    <r>
      <rPr>
        <b/>
        <sz val="10"/>
        <rFont val="Times New Roman"/>
        <family val="1"/>
      </rPr>
      <t xml:space="preserve">Költségvetési pénzforgalmi kiadások összesen </t>
    </r>
    <r>
      <rPr>
        <sz val="10"/>
        <rFont val="Times New Roman"/>
        <family val="1"/>
      </rPr>
      <t>(01+...+12)</t>
    </r>
  </si>
  <si>
    <t xml:space="preserve"> Tartós hitelviszonyt megtestesítő értékpapírok kiadásai</t>
  </si>
  <si>
    <t xml:space="preserve"> Forgatási célú hitelviszonyt megtestesítő értékpapírok kiadásai</t>
  </si>
  <si>
    <t xml:space="preserve"> Pénzforgalom nélküli kiadások</t>
  </si>
  <si>
    <t xml:space="preserve"> Kiegyenlítő, függő, átfutó kiadások</t>
  </si>
  <si>
    <t xml:space="preserve"> Intézményi működési bevételek</t>
  </si>
  <si>
    <t xml:space="preserve"> Önkormányzatok sajátos működési bevétele</t>
  </si>
  <si>
    <t xml:space="preserve"> Működési célú támogatásértékű bevételek, egyéb támogatások</t>
  </si>
  <si>
    <t xml:space="preserve"> Államháztartáson kívülről végleges működési pénzeszközátvételek</t>
  </si>
  <si>
    <t xml:space="preserve"> Felhalmozási és tőke jellegű bevételek</t>
  </si>
  <si>
    <t xml:space="preserve"> 28-ból: Önkormányzatok sajátos felhalmozási és tőkebevételei</t>
  </si>
  <si>
    <t xml:space="preserve"> Felhalmozási célú támogatásértékű bevételek, egyéb támogatások</t>
  </si>
  <si>
    <t xml:space="preserve"> Államháztartáson kívülről végleges felhalmozási pénzeszközátvételek </t>
  </si>
  <si>
    <t xml:space="preserve"> Támogatások, kiegészítések</t>
  </si>
  <si>
    <t xml:space="preserve"> 32-ből: Önkormányzatok költségvetési támogatása </t>
  </si>
  <si>
    <t xml:space="preserve"> Hosszú lejáratú kölcsönök visszatérülése</t>
  </si>
  <si>
    <t xml:space="preserve"> Rövid lejáratú kölcsönök visszatérülése</t>
  </si>
  <si>
    <r>
      <t xml:space="preserve"> </t>
    </r>
    <r>
      <rPr>
        <b/>
        <sz val="10"/>
        <rFont val="Times New Roman"/>
        <family val="1"/>
      </rPr>
      <t xml:space="preserve">Költségvetési pénzforgalmi bevételek összesen </t>
    </r>
    <r>
      <rPr>
        <sz val="10"/>
        <rFont val="Times New Roman"/>
        <family val="1"/>
      </rPr>
      <t>(24+...+28+30+31+32+34+35)</t>
    </r>
  </si>
  <si>
    <t xml:space="preserve"> Hosszú lejáratú hitelek felvétele</t>
  </si>
  <si>
    <t xml:space="preserve"> Rövid lejáratú hitelek felvétele</t>
  </si>
  <si>
    <t xml:space="preserve"> Tartós hitelviszonyt megtestesítő értékpapírok bevételei</t>
  </si>
  <si>
    <t xml:space="preserve"> Forgatási célú hitelviszonyt megtestesítő értékpapírok bevételei </t>
  </si>
  <si>
    <t xml:space="preserve"> Pénzforgalom nélküli bevételek</t>
  </si>
  <si>
    <t xml:space="preserve"> Továbbadási (lebonyolítási) célú bevételek</t>
  </si>
  <si>
    <t xml:space="preserve"> Kiegyenlítő, függő, átfutó bevételek</t>
  </si>
  <si>
    <t>Az egyszerűsített pénzmaradvány-kimutatás előírt tagolása</t>
  </si>
  <si>
    <t xml:space="preserve"> Záró pénzkészlet</t>
  </si>
  <si>
    <r>
      <t xml:space="preserve"> Egyéb aktív és passzív pénzügyi elszámolások összevont záróegyenlege (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)</t>
    </r>
  </si>
  <si>
    <t xml:space="preserve"> Előző év(ek)ben képzett tartalékok maradványa (-)</t>
  </si>
  <si>
    <t xml:space="preserve"> Vállalkozási tevékenység pénzforgalmi eredménye (-)</t>
  </si>
  <si>
    <t xml:space="preserve"> - Kötelezettséggel terhelt pénzmaradvány</t>
  </si>
  <si>
    <t xml:space="preserve"> - Szabad pénzmaradvány</t>
  </si>
  <si>
    <t>NEMLEGES!</t>
  </si>
  <si>
    <t>beszámoló záró adatai</t>
  </si>
  <si>
    <t>A</t>
  </si>
  <si>
    <t xml:space="preserve">B </t>
  </si>
  <si>
    <t>C</t>
  </si>
  <si>
    <t>D</t>
  </si>
  <si>
    <t>E</t>
  </si>
  <si>
    <t>F</t>
  </si>
  <si>
    <t>G</t>
  </si>
  <si>
    <t>B</t>
  </si>
  <si>
    <t>"0"-ra leírt eszközök állománya</t>
  </si>
  <si>
    <t>Ft</t>
  </si>
  <si>
    <t xml:space="preserve"> 1. Tartós tőke</t>
  </si>
  <si>
    <t xml:space="preserve"> Hosszú lejáratú hitelek törlesztése</t>
  </si>
  <si>
    <t xml:space="preserve"> Rövid lejáratú hitelek törlesztése</t>
  </si>
  <si>
    <t>15-ből likvidhitelek kiadása</t>
  </si>
  <si>
    <r>
      <t xml:space="preserve"> </t>
    </r>
    <r>
      <rPr>
        <b/>
        <sz val="10"/>
        <rFont val="Times New Roman"/>
        <family val="1"/>
      </rPr>
      <t xml:space="preserve">Pénzforgalmi kiadások </t>
    </r>
    <r>
      <rPr>
        <sz val="10"/>
        <rFont val="Times New Roman"/>
        <family val="1"/>
      </rPr>
      <t>(13+19)</t>
    </r>
  </si>
  <si>
    <r>
      <t xml:space="preserve"> </t>
    </r>
    <r>
      <rPr>
        <b/>
        <sz val="10"/>
        <rFont val="Times New Roman"/>
        <family val="1"/>
      </rPr>
      <t xml:space="preserve">Kiadások összesen </t>
    </r>
    <r>
      <rPr>
        <sz val="10"/>
        <rFont val="Times New Roman"/>
        <family val="1"/>
      </rPr>
      <t>(20+21+22)</t>
    </r>
  </si>
  <si>
    <t xml:space="preserve"> 38-ból likvid hitelek bevétele</t>
  </si>
  <si>
    <r>
      <t xml:space="preserve"> </t>
    </r>
    <r>
      <rPr>
        <b/>
        <sz val="10"/>
        <rFont val="Times New Roman"/>
        <family val="1"/>
      </rPr>
      <t xml:space="preserve">Finanszírozási bevételek összesen </t>
    </r>
    <r>
      <rPr>
        <sz val="10"/>
        <rFont val="Times New Roman"/>
        <family val="1"/>
      </rPr>
      <t>(37+38+40+41)</t>
    </r>
  </si>
  <si>
    <r>
      <t xml:space="preserve"> </t>
    </r>
    <r>
      <rPr>
        <b/>
        <sz val="10"/>
        <rFont val="Times New Roman"/>
        <family val="1"/>
      </rPr>
      <t xml:space="preserve">Pénzforgalmi bevételek </t>
    </r>
    <r>
      <rPr>
        <sz val="10"/>
        <rFont val="Times New Roman"/>
        <family val="1"/>
      </rPr>
      <t>(36+42)</t>
    </r>
  </si>
  <si>
    <r>
      <t xml:space="preserve"> </t>
    </r>
    <r>
      <rPr>
        <b/>
        <sz val="10"/>
        <rFont val="Times New Roman"/>
        <family val="1"/>
      </rPr>
      <t xml:space="preserve">Bevételek összesen </t>
    </r>
    <r>
      <rPr>
        <sz val="10"/>
        <rFont val="Times New Roman"/>
        <family val="1"/>
      </rPr>
      <t>(43+...+46)</t>
    </r>
  </si>
  <si>
    <t xml:space="preserve"> Igénybe vett tartalékokkal korrigált költségvetési bevételek és kiadások különbsége (48+44-21) [korrigált költségvetési hiány (-), költségvetési többlet (+)]</t>
  </si>
  <si>
    <t xml:space="preserve"> Költségvetési bevételek és kiadások különbsége (36-13) [költségvetési hiány (-), költségvetési többlet (+)]</t>
  </si>
  <si>
    <r>
      <t xml:space="preserve"> </t>
    </r>
    <r>
      <rPr>
        <b/>
        <sz val="10"/>
        <rFont val="Times New Roman"/>
        <family val="1"/>
      </rPr>
      <t xml:space="preserve">Finanszírozási műveletek eredménye </t>
    </r>
    <r>
      <rPr>
        <sz val="10"/>
        <rFont val="Times New Roman"/>
        <family val="1"/>
      </rPr>
      <t>(42-19)</t>
    </r>
  </si>
  <si>
    <r>
      <t xml:space="preserve"> </t>
    </r>
    <r>
      <rPr>
        <b/>
        <sz val="10"/>
        <rFont val="Times New Roman"/>
        <family val="1"/>
      </rPr>
      <t xml:space="preserve">Aktív és passzív pénzügyi műveletek egyenlege </t>
    </r>
    <r>
      <rPr>
        <sz val="10"/>
        <rFont val="Times New Roman"/>
        <family val="1"/>
      </rPr>
      <t>(45+46-22)</t>
    </r>
  </si>
  <si>
    <r>
      <t xml:space="preserve"> </t>
    </r>
    <r>
      <rPr>
        <b/>
        <sz val="10"/>
        <rFont val="Times New Roman"/>
        <family val="1"/>
      </rPr>
      <t xml:space="preserve">Finanszírozási kiadások összesen </t>
    </r>
    <r>
      <rPr>
        <sz val="10"/>
        <rFont val="Times New Roman"/>
        <family val="1"/>
      </rPr>
      <t>(14+15+17+18)</t>
    </r>
  </si>
  <si>
    <t xml:space="preserve"> Forgatási célú pénzügyi műveletek egyenlege</t>
  </si>
  <si>
    <r>
      <t xml:space="preserve"> Tárgyévi helyesbített pénzmaradvány (1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>2+3-4-5)</t>
    </r>
  </si>
  <si>
    <r>
      <t xml:space="preserve"> Költségvetési pénzmaradvány (6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7±8)</t>
    </r>
  </si>
  <si>
    <t xml:space="preserve"> Finanszírozásból származó korrekciók (+)</t>
  </si>
  <si>
    <t>Pénzmaradványt terhelő elvonások (±)</t>
  </si>
  <si>
    <t xml:space="preserve"> A vállalkozási maradványból az alaptevékenység ellátására felhasznált összeg</t>
  </si>
  <si>
    <t>Költségvetési pénzmaradványt külön jogszabály alapján módosító tétel (±)</t>
  </si>
  <si>
    <t xml:space="preserve"> Módosított pénzmaradvány (9+10+11)</t>
  </si>
  <si>
    <t xml:space="preserve"> A 12. sorból az - egészségbiztosítási alapból folyósított pénzmaradvány</t>
  </si>
  <si>
    <t xml:space="preserve"> Vállalkozási tevékenység működési célú bevételei</t>
  </si>
  <si>
    <t xml:space="preserve"> Vállalkozási tevékenység felhelmozási célú bevételei</t>
  </si>
  <si>
    <t xml:space="preserve"> Vállalkozási maradványban figyelembe vehető finanszírozási bevételek</t>
  </si>
  <si>
    <t>A.</t>
  </si>
  <si>
    <t>Vállalkozási tevékenység szakfeladaton elszámolt bevételei (1+2±3)</t>
  </si>
  <si>
    <t>Vállalkozási tevékenység működési célú kiadásai</t>
  </si>
  <si>
    <t>Vállalkozási tevékenység felhalmozásci célú kiadásai</t>
  </si>
  <si>
    <t>Vállalkozási maradványban figyelembe vehető finanszírozási kiadások</t>
  </si>
  <si>
    <t>B.</t>
  </si>
  <si>
    <t>Vállalkozái tevékenység szakfeladaton elszámolt kiadásai (4+5±6)</t>
  </si>
  <si>
    <t>C.</t>
  </si>
  <si>
    <t>Vállalkozási tevékenység pénzforgalmi maradványa (A-B)</t>
  </si>
  <si>
    <t>D.</t>
  </si>
  <si>
    <t>E.</t>
  </si>
  <si>
    <t>F.</t>
  </si>
  <si>
    <t>Vállalkozási tevékenység módosítot pénzforgalmi vállalkozási maradványa (C-7-8+9)</t>
  </si>
  <si>
    <t>Vállalkozási tevékenységet terhelő befizetési kötelezettség</t>
  </si>
  <si>
    <t>Vállalkozási tartalékba helyezhető összeg (C-8-9-E)</t>
  </si>
  <si>
    <t>Az egyszerűsített vállalkozási maradvány-kimutatás előírt tagolása</t>
  </si>
  <si>
    <t>19. sz.melléklet a 5/2012. (IV. 27.)  Önk.rendelethez</t>
  </si>
  <si>
    <t>21 .sz.melléklet a 5/2012. (IV.27.)  Önk.rendelethez</t>
  </si>
  <si>
    <t>20.sz.melléklet a 5/2012. (IV.27.)  Önk.rendelethez</t>
  </si>
  <si>
    <t>22 .sz.melléklet 5/2012. (IV.27.)  Önk.rendelethez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</si>
</sst>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#,##0.0"/>
  </numFmts>
  <fonts count="26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3" fontId="3" fillId="0" borderId="13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1" xfId="0" applyBorder="1" applyAlignment="1">
      <alignment vertical="top" wrapText="1"/>
    </xf>
    <xf numFmtId="0" fontId="3" fillId="0" borderId="13" xfId="0" applyFont="1" applyBorder="1" applyAlignment="1">
      <alignment horizontal="left" vertical="top" wrapText="1" inden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horizontal="left" vertical="top" wrapText="1" indent="2"/>
    </xf>
    <xf numFmtId="3" fontId="3" fillId="0" borderId="13" xfId="0" applyNumberFormat="1" applyFont="1" applyBorder="1" applyAlignment="1">
      <alignment horizontal="left" vertical="top" wrapText="1" indent="2"/>
    </xf>
    <xf numFmtId="3" fontId="3" fillId="0" borderId="13" xfId="0" applyNumberFormat="1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3" fontId="9" fillId="3" borderId="13" xfId="16" applyNumberFormat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3" fillId="0" borderId="15" xfId="0" applyFont="1" applyFill="1" applyBorder="1" applyAlignment="1">
      <alignment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00390625" style="32" customWidth="1"/>
    <col min="2" max="2" width="19.8515625" style="17" customWidth="1"/>
    <col min="3" max="3" width="12.28125" style="0" customWidth="1"/>
    <col min="5" max="5" width="11.7109375" style="0" customWidth="1"/>
    <col min="6" max="6" width="12.28125" style="0" customWidth="1"/>
    <col min="8" max="8" width="13.7109375" style="0" customWidth="1"/>
  </cols>
  <sheetData>
    <row r="1" spans="2:6" ht="19.5">
      <c r="B1" s="16" t="s">
        <v>0</v>
      </c>
      <c r="F1" s="40" t="s">
        <v>145</v>
      </c>
    </row>
    <row r="2" ht="19.5">
      <c r="B2" s="16"/>
    </row>
    <row r="3" spans="2:8" ht="13.5" thickBot="1">
      <c r="B3" s="35" t="s">
        <v>1</v>
      </c>
      <c r="C3" s="36">
        <v>2010</v>
      </c>
      <c r="D3" s="36" t="s">
        <v>1</v>
      </c>
      <c r="E3" s="36" t="s">
        <v>1</v>
      </c>
      <c r="F3" s="36">
        <v>2011</v>
      </c>
      <c r="G3" s="46" t="s">
        <v>2</v>
      </c>
      <c r="H3" s="46"/>
    </row>
    <row r="4" spans="1:8" ht="13.5" thickBot="1">
      <c r="A4" s="33"/>
      <c r="B4" s="37" t="s">
        <v>92</v>
      </c>
      <c r="C4" s="37" t="s">
        <v>93</v>
      </c>
      <c r="D4" s="37" t="s">
        <v>94</v>
      </c>
      <c r="E4" s="37" t="s">
        <v>95</v>
      </c>
      <c r="F4" s="37" t="s">
        <v>96</v>
      </c>
      <c r="G4" s="37" t="s">
        <v>97</v>
      </c>
      <c r="H4" s="37" t="s">
        <v>98</v>
      </c>
    </row>
    <row r="5" spans="1:8" ht="26.25" thickBot="1">
      <c r="A5" s="49">
        <v>1</v>
      </c>
      <c r="B5" s="47" t="s">
        <v>3</v>
      </c>
      <c r="C5" s="37" t="s">
        <v>4</v>
      </c>
      <c r="D5" s="37" t="s">
        <v>8</v>
      </c>
      <c r="E5" s="37" t="s">
        <v>4</v>
      </c>
      <c r="F5" s="37" t="s">
        <v>13</v>
      </c>
      <c r="G5" s="37" t="s">
        <v>8</v>
      </c>
      <c r="H5" s="37" t="s">
        <v>13</v>
      </c>
    </row>
    <row r="6" spans="1:8" ht="12.75" customHeight="1" thickBot="1">
      <c r="A6" s="49"/>
      <c r="B6" s="48"/>
      <c r="C6" s="4" t="s">
        <v>5</v>
      </c>
      <c r="D6" s="4" t="s">
        <v>9</v>
      </c>
      <c r="E6" s="4" t="s">
        <v>11</v>
      </c>
      <c r="F6" s="4" t="s">
        <v>5</v>
      </c>
      <c r="G6" s="4" t="s">
        <v>9</v>
      </c>
      <c r="H6" s="4" t="s">
        <v>11</v>
      </c>
    </row>
    <row r="7" spans="1:8" ht="12.75" customHeight="1" thickBot="1">
      <c r="A7" s="49"/>
      <c r="B7" s="48"/>
      <c r="C7" s="4" t="s">
        <v>6</v>
      </c>
      <c r="D7" s="4" t="s">
        <v>10</v>
      </c>
      <c r="E7" s="4" t="s">
        <v>12</v>
      </c>
      <c r="F7" s="4" t="s">
        <v>6</v>
      </c>
      <c r="G7" s="4" t="s">
        <v>10</v>
      </c>
      <c r="H7" s="4" t="s">
        <v>12</v>
      </c>
    </row>
    <row r="8" spans="1:8" ht="12.75" customHeight="1" thickBot="1">
      <c r="A8" s="49"/>
      <c r="B8" s="48"/>
      <c r="C8" s="4" t="s">
        <v>7</v>
      </c>
      <c r="D8" s="6"/>
      <c r="E8" s="4" t="s">
        <v>6</v>
      </c>
      <c r="F8" s="6"/>
      <c r="G8" s="6"/>
      <c r="H8" s="4" t="s">
        <v>6</v>
      </c>
    </row>
    <row r="9" spans="1:8" ht="13.5" customHeight="1" thickBot="1">
      <c r="A9" s="49"/>
      <c r="B9" s="48"/>
      <c r="C9" s="6"/>
      <c r="D9" s="6"/>
      <c r="E9" s="4" t="s">
        <v>7</v>
      </c>
      <c r="F9" s="6"/>
      <c r="G9" s="6"/>
      <c r="H9" s="4" t="s">
        <v>7</v>
      </c>
    </row>
    <row r="10" spans="1:8" s="18" customFormat="1" ht="50.25" customHeight="1" thickBot="1">
      <c r="A10" s="34">
        <v>2</v>
      </c>
      <c r="B10" s="27" t="s">
        <v>14</v>
      </c>
      <c r="C10" s="20">
        <v>5845399</v>
      </c>
      <c r="D10" s="20"/>
      <c r="E10" s="20">
        <v>5845399</v>
      </c>
      <c r="F10" s="20">
        <f>F11+F12+F13+F14</f>
        <v>5967220</v>
      </c>
      <c r="G10" s="20"/>
      <c r="H10" s="20">
        <f>F10</f>
        <v>5967220</v>
      </c>
    </row>
    <row r="11" spans="1:8" s="18" customFormat="1" ht="13.5" thickBot="1">
      <c r="A11" s="34">
        <v>3</v>
      </c>
      <c r="B11" s="28" t="s">
        <v>15</v>
      </c>
      <c r="C11" s="20">
        <v>560</v>
      </c>
      <c r="D11" s="20"/>
      <c r="E11" s="20">
        <v>560</v>
      </c>
      <c r="F11" s="20">
        <v>283</v>
      </c>
      <c r="G11" s="20"/>
      <c r="H11" s="20">
        <f aca="true" t="shared" si="0" ref="H11:H20">F11</f>
        <v>283</v>
      </c>
    </row>
    <row r="12" spans="1:8" s="18" customFormat="1" ht="13.5" thickBot="1">
      <c r="A12" s="34">
        <v>4</v>
      </c>
      <c r="B12" s="28" t="s">
        <v>16</v>
      </c>
      <c r="C12" s="20">
        <v>5529284</v>
      </c>
      <c r="D12" s="20"/>
      <c r="E12" s="20">
        <v>5529284</v>
      </c>
      <c r="F12" s="20">
        <v>5664172</v>
      </c>
      <c r="G12" s="20"/>
      <c r="H12" s="20">
        <f t="shared" si="0"/>
        <v>5664172</v>
      </c>
    </row>
    <row r="13" spans="1:8" s="18" customFormat="1" ht="26.25" thickBot="1">
      <c r="A13" s="34">
        <v>5</v>
      </c>
      <c r="B13" s="29" t="s">
        <v>17</v>
      </c>
      <c r="C13" s="14">
        <v>17600</v>
      </c>
      <c r="D13" s="14"/>
      <c r="E13" s="14">
        <v>17600</v>
      </c>
      <c r="F13" s="14">
        <v>17600</v>
      </c>
      <c r="G13" s="14"/>
      <c r="H13" s="20">
        <f t="shared" si="0"/>
        <v>17600</v>
      </c>
    </row>
    <row r="14" spans="1:8" s="18" customFormat="1" ht="90" thickBot="1">
      <c r="A14" s="34">
        <v>6</v>
      </c>
      <c r="B14" s="29" t="s">
        <v>18</v>
      </c>
      <c r="C14" s="14">
        <v>297955</v>
      </c>
      <c r="D14" s="14"/>
      <c r="E14" s="14">
        <v>297955</v>
      </c>
      <c r="F14" s="14">
        <v>285165</v>
      </c>
      <c r="G14" s="14"/>
      <c r="H14" s="20">
        <f t="shared" si="0"/>
        <v>285165</v>
      </c>
    </row>
    <row r="15" spans="1:8" s="18" customFormat="1" ht="13.5" thickBot="1">
      <c r="A15" s="34">
        <v>7</v>
      </c>
      <c r="B15" s="30" t="s">
        <v>19</v>
      </c>
      <c r="C15" s="14">
        <v>104617</v>
      </c>
      <c r="D15" s="14"/>
      <c r="E15" s="14">
        <v>104617</v>
      </c>
      <c r="F15" s="14">
        <f>F16+F17+F18+F19+F20</f>
        <v>37309</v>
      </c>
      <c r="G15" s="14"/>
      <c r="H15" s="20">
        <f t="shared" si="0"/>
        <v>37309</v>
      </c>
    </row>
    <row r="16" spans="1:8" s="18" customFormat="1" ht="13.5" thickBot="1">
      <c r="A16" s="34">
        <v>8</v>
      </c>
      <c r="B16" s="29" t="s">
        <v>20</v>
      </c>
      <c r="C16" s="14">
        <v>423</v>
      </c>
      <c r="D16" s="14"/>
      <c r="E16" s="14">
        <v>423</v>
      </c>
      <c r="F16" s="14">
        <v>435</v>
      </c>
      <c r="G16" s="14"/>
      <c r="H16" s="20">
        <f t="shared" si="0"/>
        <v>435</v>
      </c>
    </row>
    <row r="17" spans="1:8" s="18" customFormat="1" ht="13.5" thickBot="1">
      <c r="A17" s="34">
        <v>9</v>
      </c>
      <c r="B17" s="29" t="s">
        <v>21</v>
      </c>
      <c r="C17" s="14">
        <v>27860</v>
      </c>
      <c r="D17" s="14"/>
      <c r="E17" s="14">
        <v>27860</v>
      </c>
      <c r="F17" s="14">
        <v>32237</v>
      </c>
      <c r="G17" s="14"/>
      <c r="H17" s="20">
        <f t="shared" si="0"/>
        <v>32237</v>
      </c>
    </row>
    <row r="18" spans="1:8" s="18" customFormat="1" ht="13.5" thickBot="1">
      <c r="A18" s="34">
        <v>10</v>
      </c>
      <c r="B18" s="29" t="s">
        <v>22</v>
      </c>
      <c r="C18" s="14">
        <v>0</v>
      </c>
      <c r="D18" s="14"/>
      <c r="E18" s="14">
        <v>0</v>
      </c>
      <c r="F18" s="14">
        <v>0</v>
      </c>
      <c r="G18" s="14"/>
      <c r="H18" s="20">
        <f t="shared" si="0"/>
        <v>0</v>
      </c>
    </row>
    <row r="19" spans="1:8" s="18" customFormat="1" ht="13.5" thickBot="1">
      <c r="A19" s="34">
        <v>11</v>
      </c>
      <c r="B19" s="29" t="s">
        <v>23</v>
      </c>
      <c r="C19" s="14">
        <v>51803</v>
      </c>
      <c r="D19" s="14"/>
      <c r="E19" s="14">
        <v>51803</v>
      </c>
      <c r="F19" s="14">
        <v>166</v>
      </c>
      <c r="G19" s="14"/>
      <c r="H19" s="20">
        <f t="shared" si="0"/>
        <v>166</v>
      </c>
    </row>
    <row r="20" spans="1:8" s="18" customFormat="1" ht="39" thickBot="1">
      <c r="A20" s="34">
        <v>12</v>
      </c>
      <c r="B20" s="29" t="s">
        <v>24</v>
      </c>
      <c r="C20" s="14">
        <v>24531</v>
      </c>
      <c r="D20" s="14"/>
      <c r="E20" s="14">
        <v>24531</v>
      </c>
      <c r="F20" s="14">
        <v>4471</v>
      </c>
      <c r="G20" s="14"/>
      <c r="H20" s="20">
        <f t="shared" si="0"/>
        <v>4471</v>
      </c>
    </row>
    <row r="21" spans="1:8" s="18" customFormat="1" ht="13.5" thickBot="1">
      <c r="A21" s="34">
        <v>13</v>
      </c>
      <c r="B21" s="30" t="s">
        <v>25</v>
      </c>
      <c r="C21" s="15">
        <v>5950016</v>
      </c>
      <c r="D21" s="15"/>
      <c r="E21" s="15">
        <v>5950016</v>
      </c>
      <c r="F21" s="15">
        <f>F15+F10</f>
        <v>6004529</v>
      </c>
      <c r="G21" s="15"/>
      <c r="H21" s="15">
        <f>F21</f>
        <v>6004529</v>
      </c>
    </row>
    <row r="22" spans="1:8" s="18" customFormat="1" ht="13.5" thickBot="1">
      <c r="A22" s="34">
        <v>14</v>
      </c>
      <c r="B22" s="31" t="s">
        <v>26</v>
      </c>
      <c r="C22" s="12"/>
      <c r="D22" s="19"/>
      <c r="E22" s="12"/>
      <c r="F22" s="12"/>
      <c r="G22" s="19"/>
      <c r="H22" s="12">
        <f>F22</f>
        <v>0</v>
      </c>
    </row>
    <row r="23" spans="1:8" s="18" customFormat="1" ht="13.5" thickBot="1">
      <c r="A23" s="34">
        <v>15</v>
      </c>
      <c r="B23" s="30" t="s">
        <v>27</v>
      </c>
      <c r="C23" s="12">
        <v>5850192</v>
      </c>
      <c r="D23" s="12"/>
      <c r="E23" s="12">
        <v>5850192</v>
      </c>
      <c r="F23" s="12">
        <f>F24+F25+F26</f>
        <v>5951949</v>
      </c>
      <c r="G23" s="12"/>
      <c r="H23" s="12">
        <f aca="true" t="shared" si="1" ref="H23:H33">F23</f>
        <v>5951949</v>
      </c>
    </row>
    <row r="24" spans="1:8" s="18" customFormat="1" ht="13.5" thickBot="1">
      <c r="A24" s="34">
        <v>16</v>
      </c>
      <c r="B24" s="29" t="s">
        <v>102</v>
      </c>
      <c r="C24" s="12">
        <v>5870245</v>
      </c>
      <c r="D24" s="12"/>
      <c r="E24" s="12">
        <v>5870245</v>
      </c>
      <c r="F24" s="12">
        <v>5870244</v>
      </c>
      <c r="G24" s="12"/>
      <c r="H24" s="12">
        <f t="shared" si="1"/>
        <v>5870244</v>
      </c>
    </row>
    <row r="25" spans="1:8" s="18" customFormat="1" ht="13.5" thickBot="1">
      <c r="A25" s="34">
        <v>17</v>
      </c>
      <c r="B25" s="29" t="s">
        <v>28</v>
      </c>
      <c r="C25" s="12">
        <v>-20053</v>
      </c>
      <c r="D25" s="12"/>
      <c r="E25" s="12">
        <v>-20053</v>
      </c>
      <c r="F25" s="12">
        <v>81705</v>
      </c>
      <c r="G25" s="12"/>
      <c r="H25" s="12">
        <f t="shared" si="1"/>
        <v>81705</v>
      </c>
    </row>
    <row r="26" spans="1:8" s="18" customFormat="1" ht="26.25" thickBot="1">
      <c r="A26" s="34">
        <v>18</v>
      </c>
      <c r="B26" s="29" t="s">
        <v>29</v>
      </c>
      <c r="C26" s="12">
        <v>0</v>
      </c>
      <c r="D26" s="12"/>
      <c r="E26" s="12">
        <v>0</v>
      </c>
      <c r="F26" s="12">
        <v>0</v>
      </c>
      <c r="G26" s="12"/>
      <c r="H26" s="12">
        <f t="shared" si="1"/>
        <v>0</v>
      </c>
    </row>
    <row r="27" spans="1:8" s="18" customFormat="1" ht="13.5" thickBot="1">
      <c r="A27" s="34">
        <v>19</v>
      </c>
      <c r="B27" s="30" t="s">
        <v>30</v>
      </c>
      <c r="C27" s="12">
        <v>76334</v>
      </c>
      <c r="D27" s="12"/>
      <c r="E27" s="12">
        <v>76334</v>
      </c>
      <c r="F27" s="12">
        <f>F28+F29</f>
        <v>-6363</v>
      </c>
      <c r="G27" s="12"/>
      <c r="H27" s="12">
        <f t="shared" si="1"/>
        <v>-6363</v>
      </c>
    </row>
    <row r="28" spans="1:8" s="18" customFormat="1" ht="26.25" thickBot="1">
      <c r="A28" s="34">
        <v>20</v>
      </c>
      <c r="B28" s="29" t="s">
        <v>31</v>
      </c>
      <c r="C28" s="12">
        <v>76334</v>
      </c>
      <c r="D28" s="12"/>
      <c r="E28" s="12">
        <v>76334</v>
      </c>
      <c r="F28" s="12">
        <v>-6363</v>
      </c>
      <c r="G28" s="12"/>
      <c r="H28" s="12">
        <f t="shared" si="1"/>
        <v>-6363</v>
      </c>
    </row>
    <row r="29" spans="1:8" s="18" customFormat="1" ht="26.25" thickBot="1">
      <c r="A29" s="34">
        <v>21</v>
      </c>
      <c r="B29" s="29" t="s">
        <v>32</v>
      </c>
      <c r="C29" s="12"/>
      <c r="D29" s="12"/>
      <c r="E29" s="12"/>
      <c r="F29" s="12">
        <v>0</v>
      </c>
      <c r="G29" s="12"/>
      <c r="H29" s="12">
        <f t="shared" si="1"/>
        <v>0</v>
      </c>
    </row>
    <row r="30" spans="1:8" s="18" customFormat="1" ht="26.25" thickBot="1">
      <c r="A30" s="34">
        <v>22</v>
      </c>
      <c r="B30" s="30" t="s">
        <v>33</v>
      </c>
      <c r="C30" s="12">
        <v>23490</v>
      </c>
      <c r="D30" s="12"/>
      <c r="E30" s="12">
        <v>23490</v>
      </c>
      <c r="F30" s="12">
        <f>F31+F32+F33</f>
        <v>58943</v>
      </c>
      <c r="G30" s="12"/>
      <c r="H30" s="12">
        <f t="shared" si="1"/>
        <v>58943</v>
      </c>
    </row>
    <row r="31" spans="1:8" s="18" customFormat="1" ht="26.25" thickBot="1">
      <c r="A31" s="34">
        <v>23</v>
      </c>
      <c r="B31" s="29" t="s">
        <v>34</v>
      </c>
      <c r="C31" s="12">
        <v>19125</v>
      </c>
      <c r="D31" s="12"/>
      <c r="E31" s="12">
        <v>19125</v>
      </c>
      <c r="F31" s="12">
        <v>14970</v>
      </c>
      <c r="G31" s="12"/>
      <c r="H31" s="12">
        <f t="shared" si="1"/>
        <v>14970</v>
      </c>
    </row>
    <row r="32" spans="1:8" s="18" customFormat="1" ht="26.25" thickBot="1">
      <c r="A32" s="34">
        <v>24</v>
      </c>
      <c r="B32" s="29" t="s">
        <v>35</v>
      </c>
      <c r="C32" s="12">
        <v>4365</v>
      </c>
      <c r="D32" s="12"/>
      <c r="E32" s="12">
        <v>4365</v>
      </c>
      <c r="F32" s="12">
        <v>32973</v>
      </c>
      <c r="G32" s="12"/>
      <c r="H32" s="12">
        <f t="shared" si="1"/>
        <v>32973</v>
      </c>
    </row>
    <row r="33" spans="1:8" s="18" customFormat="1" ht="39" thickBot="1">
      <c r="A33" s="34">
        <v>25</v>
      </c>
      <c r="B33" s="29" t="s">
        <v>36</v>
      </c>
      <c r="C33" s="12">
        <v>0</v>
      </c>
      <c r="D33" s="12"/>
      <c r="E33" s="12">
        <v>0</v>
      </c>
      <c r="F33" s="12">
        <v>11000</v>
      </c>
      <c r="G33" s="12"/>
      <c r="H33" s="12">
        <f t="shared" si="1"/>
        <v>11000</v>
      </c>
    </row>
    <row r="34" spans="1:8" s="18" customFormat="1" ht="13.5" thickBot="1">
      <c r="A34" s="34">
        <v>26</v>
      </c>
      <c r="B34" s="30" t="s">
        <v>37</v>
      </c>
      <c r="C34" s="13">
        <f>C30+C27+C23</f>
        <v>5950016</v>
      </c>
      <c r="D34" s="13"/>
      <c r="E34" s="13">
        <f>E30+E27+E23</f>
        <v>5950016</v>
      </c>
      <c r="F34" s="13">
        <f>F30+F27+F23</f>
        <v>6004529</v>
      </c>
      <c r="G34" s="13"/>
      <c r="H34" s="13">
        <f>F34</f>
        <v>6004529</v>
      </c>
    </row>
    <row r="36" spans="2:6" ht="12.75">
      <c r="B36" s="17" t="s">
        <v>100</v>
      </c>
      <c r="E36" s="18"/>
      <c r="F36" s="41" t="s">
        <v>101</v>
      </c>
    </row>
  </sheetData>
  <sheetProtection/>
  <mergeCells count="3">
    <mergeCell ref="G3:H3"/>
    <mergeCell ref="B5:B9"/>
    <mergeCell ref="A5:A9"/>
  </mergeCells>
  <printOptions/>
  <pageMargins left="0.52" right="0.65" top="0.75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5.421875" style="0" customWidth="1"/>
    <col min="2" max="2" width="37.7109375" style="0" customWidth="1"/>
  </cols>
  <sheetData>
    <row r="1" ht="19.5">
      <c r="A1" s="16" t="s">
        <v>38</v>
      </c>
    </row>
    <row r="2" spans="1:3" ht="19.5">
      <c r="A2" s="16"/>
      <c r="C2" s="40" t="s">
        <v>147</v>
      </c>
    </row>
    <row r="3" spans="1:5" ht="13.5" thickBot="1">
      <c r="A3" s="1" t="s">
        <v>1</v>
      </c>
      <c r="B3" s="1" t="s">
        <v>1</v>
      </c>
      <c r="C3" s="21">
        <v>2011</v>
      </c>
      <c r="D3" s="50" t="s">
        <v>2</v>
      </c>
      <c r="E3" s="50"/>
    </row>
    <row r="4" spans="1:5" ht="12.75">
      <c r="A4" s="3" t="s">
        <v>39</v>
      </c>
      <c r="B4" s="51" t="s">
        <v>41</v>
      </c>
      <c r="C4" s="51" t="s">
        <v>42</v>
      </c>
      <c r="D4" s="51" t="s">
        <v>43</v>
      </c>
      <c r="E4" s="51" t="s">
        <v>44</v>
      </c>
    </row>
    <row r="5" spans="1:5" ht="13.5" thickBot="1">
      <c r="A5" s="3" t="s">
        <v>40</v>
      </c>
      <c r="B5" s="52"/>
      <c r="C5" s="53"/>
      <c r="D5" s="53"/>
      <c r="E5" s="52"/>
    </row>
    <row r="6" spans="1:5" ht="13.5" thickBot="1">
      <c r="A6" s="9" t="s">
        <v>1</v>
      </c>
      <c r="B6" s="11" t="s">
        <v>1</v>
      </c>
      <c r="C6" s="54" t="s">
        <v>45</v>
      </c>
      <c r="D6" s="55"/>
      <c r="E6" s="11" t="s">
        <v>1</v>
      </c>
    </row>
    <row r="7" spans="1:5" ht="13.5" thickBot="1">
      <c r="A7" s="10"/>
      <c r="B7" s="7" t="s">
        <v>92</v>
      </c>
      <c r="C7" s="7" t="s">
        <v>99</v>
      </c>
      <c r="D7" s="7" t="s">
        <v>94</v>
      </c>
      <c r="E7" s="7" t="s">
        <v>95</v>
      </c>
    </row>
    <row r="8" spans="1:5" ht="13.5" thickBot="1">
      <c r="A8" s="10">
        <v>1</v>
      </c>
      <c r="B8" s="11" t="s">
        <v>46</v>
      </c>
      <c r="C8" s="12">
        <v>153419</v>
      </c>
      <c r="D8" s="12">
        <v>166521</v>
      </c>
      <c r="E8" s="12">
        <v>165923</v>
      </c>
    </row>
    <row r="9" spans="1:5" ht="13.5" thickBot="1">
      <c r="A9" s="10">
        <v>2</v>
      </c>
      <c r="B9" s="11" t="s">
        <v>47</v>
      </c>
      <c r="C9" s="12">
        <v>38848</v>
      </c>
      <c r="D9" s="12">
        <v>41458</v>
      </c>
      <c r="E9" s="12">
        <v>40701</v>
      </c>
    </row>
    <row r="10" spans="1:5" ht="13.5" thickBot="1">
      <c r="A10" s="10">
        <v>3</v>
      </c>
      <c r="B10" s="11" t="s">
        <v>48</v>
      </c>
      <c r="C10" s="12">
        <v>198567</v>
      </c>
      <c r="D10" s="12">
        <v>203045</v>
      </c>
      <c r="E10" s="12">
        <v>199438</v>
      </c>
    </row>
    <row r="11" spans="1:5" ht="26.25" thickBot="1">
      <c r="A11" s="10">
        <v>4</v>
      </c>
      <c r="B11" s="11" t="s">
        <v>49</v>
      </c>
      <c r="C11" s="12">
        <v>1800</v>
      </c>
      <c r="D11" s="12">
        <v>5612</v>
      </c>
      <c r="E11" s="12">
        <v>5612</v>
      </c>
    </row>
    <row r="12" spans="1:5" ht="26.25" thickBot="1">
      <c r="A12" s="10">
        <v>5</v>
      </c>
      <c r="B12" s="11" t="s">
        <v>50</v>
      </c>
      <c r="C12" s="12">
        <v>45580</v>
      </c>
      <c r="D12" s="12">
        <v>42258</v>
      </c>
      <c r="E12" s="12">
        <v>42220</v>
      </c>
    </row>
    <row r="13" spans="1:5" ht="13.5" thickBot="1">
      <c r="A13" s="10">
        <v>6</v>
      </c>
      <c r="B13" s="11" t="s">
        <v>51</v>
      </c>
      <c r="C13" s="12">
        <f>9280+540</f>
        <v>9820</v>
      </c>
      <c r="D13" s="12">
        <f>12884+660</f>
        <v>13544</v>
      </c>
      <c r="E13" s="12">
        <f>12856+660</f>
        <v>13516</v>
      </c>
    </row>
    <row r="14" spans="1:5" ht="13.5" thickBot="1">
      <c r="A14" s="10">
        <v>7</v>
      </c>
      <c r="B14" s="11" t="s">
        <v>52</v>
      </c>
      <c r="C14" s="12">
        <v>87140</v>
      </c>
      <c r="D14" s="12">
        <v>114855</v>
      </c>
      <c r="E14" s="12">
        <v>114854</v>
      </c>
    </row>
    <row r="15" spans="1:5" ht="13.5" thickBot="1">
      <c r="A15" s="10">
        <v>8</v>
      </c>
      <c r="B15" s="11" t="s">
        <v>53</v>
      </c>
      <c r="C15" s="12">
        <v>102742</v>
      </c>
      <c r="D15" s="12">
        <v>75446</v>
      </c>
      <c r="E15" s="12">
        <v>75444</v>
      </c>
    </row>
    <row r="16" spans="1:5" ht="26.25" thickBot="1">
      <c r="A16" s="10">
        <v>9</v>
      </c>
      <c r="B16" s="11" t="s">
        <v>54</v>
      </c>
      <c r="C16" s="12"/>
      <c r="D16" s="12"/>
      <c r="E16" s="12"/>
    </row>
    <row r="17" spans="1:5" ht="26.25" thickBot="1">
      <c r="A17" s="10">
        <v>10</v>
      </c>
      <c r="B17" s="11" t="s">
        <v>55</v>
      </c>
      <c r="C17" s="12"/>
      <c r="D17" s="12">
        <v>50</v>
      </c>
      <c r="E17" s="12">
        <v>50</v>
      </c>
    </row>
    <row r="18" spans="1:5" ht="13.5" thickBot="1">
      <c r="A18" s="10">
        <v>11</v>
      </c>
      <c r="B18" s="11" t="s">
        <v>56</v>
      </c>
      <c r="C18" s="12"/>
      <c r="D18" s="12"/>
      <c r="E18" s="12"/>
    </row>
    <row r="19" spans="1:5" ht="13.5" thickBot="1">
      <c r="A19" s="10">
        <v>12</v>
      </c>
      <c r="B19" s="11" t="s">
        <v>57</v>
      </c>
      <c r="C19" s="12"/>
      <c r="D19" s="12"/>
      <c r="E19" s="12"/>
    </row>
    <row r="20" spans="1:5" ht="26.25" thickBot="1">
      <c r="A20" s="10">
        <v>13</v>
      </c>
      <c r="B20" s="11" t="s">
        <v>58</v>
      </c>
      <c r="C20" s="13">
        <f>SUM(C8:C19)</f>
        <v>637916</v>
      </c>
      <c r="D20" s="13">
        <f>SUM(D8:D19)</f>
        <v>662789</v>
      </c>
      <c r="E20" s="13">
        <f>SUM(E8:E19)</f>
        <v>657758</v>
      </c>
    </row>
    <row r="21" spans="1:5" ht="13.5" thickBot="1">
      <c r="A21" s="10">
        <v>14</v>
      </c>
      <c r="B21" s="11" t="s">
        <v>103</v>
      </c>
      <c r="C21" s="12">
        <v>4155</v>
      </c>
      <c r="D21" s="12">
        <v>4155</v>
      </c>
      <c r="E21" s="12">
        <v>4155</v>
      </c>
    </row>
    <row r="22" spans="1:5" ht="13.5" thickBot="1">
      <c r="A22" s="10">
        <v>15</v>
      </c>
      <c r="B22" s="11" t="s">
        <v>104</v>
      </c>
      <c r="C22" s="12"/>
      <c r="D22" s="12"/>
      <c r="E22" s="12"/>
    </row>
    <row r="23" spans="1:5" ht="13.5" thickBot="1">
      <c r="A23" s="10">
        <v>16</v>
      </c>
      <c r="B23" s="11" t="s">
        <v>105</v>
      </c>
      <c r="C23" s="12"/>
      <c r="D23" s="12"/>
      <c r="E23" s="12"/>
    </row>
    <row r="24" spans="1:5" ht="26.25" thickBot="1">
      <c r="A24" s="10">
        <v>17</v>
      </c>
      <c r="B24" s="11" t="s">
        <v>59</v>
      </c>
      <c r="C24" s="12"/>
      <c r="D24" s="12"/>
      <c r="E24" s="12"/>
    </row>
    <row r="25" spans="1:5" ht="26.25" thickBot="1">
      <c r="A25" s="10">
        <v>18</v>
      </c>
      <c r="B25" s="11" t="s">
        <v>60</v>
      </c>
      <c r="C25" s="12"/>
      <c r="D25" s="12"/>
      <c r="E25" s="12"/>
    </row>
    <row r="26" spans="1:5" ht="26.25" thickBot="1">
      <c r="A26" s="10">
        <v>19</v>
      </c>
      <c r="B26" s="11" t="s">
        <v>116</v>
      </c>
      <c r="C26" s="13">
        <f>C21+C22+C24+C25</f>
        <v>4155</v>
      </c>
      <c r="D26" s="13">
        <f>D21+D22+D24+D25</f>
        <v>4155</v>
      </c>
      <c r="E26" s="13">
        <f>E21+E22+E24+E25</f>
        <v>4155</v>
      </c>
    </row>
    <row r="27" spans="1:6" ht="13.5" thickBot="1">
      <c r="A27" s="10">
        <v>20</v>
      </c>
      <c r="B27" s="11" t="s">
        <v>106</v>
      </c>
      <c r="C27" s="13">
        <f>C20+C26</f>
        <v>642071</v>
      </c>
      <c r="D27" s="13">
        <f>D20+D26</f>
        <v>666944</v>
      </c>
      <c r="E27" s="13">
        <f>E20+E26</f>
        <v>661913</v>
      </c>
      <c r="F27" s="18"/>
    </row>
    <row r="28" spans="1:5" ht="13.5" thickBot="1">
      <c r="A28" s="10">
        <v>21</v>
      </c>
      <c r="B28" s="11" t="s">
        <v>61</v>
      </c>
      <c r="C28" s="12">
        <v>48602</v>
      </c>
      <c r="D28" s="12"/>
      <c r="E28" s="12">
        <v>0</v>
      </c>
    </row>
    <row r="29" spans="1:5" ht="13.5" thickBot="1">
      <c r="A29" s="10">
        <v>22</v>
      </c>
      <c r="B29" s="11" t="s">
        <v>62</v>
      </c>
      <c r="C29" s="12"/>
      <c r="D29" s="12"/>
      <c r="E29" s="12">
        <v>-20060</v>
      </c>
    </row>
    <row r="30" spans="1:5" ht="15.75" thickBot="1">
      <c r="A30" s="10">
        <v>23</v>
      </c>
      <c r="B30" s="11" t="s">
        <v>107</v>
      </c>
      <c r="C30" s="38">
        <f>SUM(C27:C29)</f>
        <v>690673</v>
      </c>
      <c r="D30" s="38">
        <f>SUM(D27:D29)</f>
        <v>666944</v>
      </c>
      <c r="E30" s="38">
        <f>SUM(E27:E29)</f>
        <v>641853</v>
      </c>
    </row>
    <row r="31" spans="1:5" ht="13.5" thickBot="1">
      <c r="A31" s="10">
        <v>24</v>
      </c>
      <c r="B31" s="11" t="s">
        <v>63</v>
      </c>
      <c r="C31" s="12">
        <v>147128</v>
      </c>
      <c r="D31" s="12">
        <v>154064</v>
      </c>
      <c r="E31" s="12">
        <v>155153</v>
      </c>
    </row>
    <row r="32" spans="1:5" ht="13.5" thickBot="1">
      <c r="A32" s="10">
        <v>25</v>
      </c>
      <c r="B32" s="11" t="s">
        <v>64</v>
      </c>
      <c r="C32" s="12">
        <v>210465</v>
      </c>
      <c r="D32" s="12">
        <v>228903</v>
      </c>
      <c r="E32" s="12">
        <v>229958</v>
      </c>
    </row>
    <row r="33" spans="1:5" ht="26.25" thickBot="1">
      <c r="A33" s="10">
        <v>26</v>
      </c>
      <c r="B33" s="11" t="s">
        <v>65</v>
      </c>
      <c r="C33" s="12">
        <v>102689</v>
      </c>
      <c r="D33" s="12">
        <v>14533</v>
      </c>
      <c r="E33" s="12">
        <v>14605</v>
      </c>
    </row>
    <row r="34" spans="1:5" ht="26.25" thickBot="1">
      <c r="A34" s="10">
        <v>27</v>
      </c>
      <c r="B34" s="11" t="s">
        <v>66</v>
      </c>
      <c r="C34" s="12">
        <v>3816</v>
      </c>
      <c r="D34" s="12">
        <v>1379</v>
      </c>
      <c r="E34" s="12">
        <v>1379</v>
      </c>
    </row>
    <row r="35" spans="1:5" ht="13.5" thickBot="1">
      <c r="A35" s="10">
        <v>28</v>
      </c>
      <c r="B35" s="11" t="s">
        <v>67</v>
      </c>
      <c r="C35" s="12">
        <v>12160</v>
      </c>
      <c r="D35" s="12">
        <v>5751</v>
      </c>
      <c r="E35" s="12">
        <v>5731</v>
      </c>
    </row>
    <row r="36" spans="1:5" ht="26.25" thickBot="1">
      <c r="A36" s="10">
        <v>29</v>
      </c>
      <c r="B36" s="11" t="s">
        <v>68</v>
      </c>
      <c r="C36" s="12"/>
      <c r="D36" s="12"/>
      <c r="E36" s="12"/>
    </row>
    <row r="37" spans="1:5" ht="26.25" thickBot="1">
      <c r="A37" s="10">
        <v>30</v>
      </c>
      <c r="B37" s="11" t="s">
        <v>69</v>
      </c>
      <c r="C37" s="12"/>
      <c r="D37" s="12">
        <v>7133</v>
      </c>
      <c r="E37" s="12">
        <v>7133</v>
      </c>
    </row>
    <row r="38" spans="1:5" ht="26.25" thickBot="1">
      <c r="A38" s="10">
        <v>31</v>
      </c>
      <c r="B38" s="11" t="s">
        <v>70</v>
      </c>
      <c r="C38" s="12">
        <v>50</v>
      </c>
      <c r="D38" s="12">
        <v>8733</v>
      </c>
      <c r="E38" s="12">
        <v>8735</v>
      </c>
    </row>
    <row r="39" spans="1:5" ht="13.5" thickBot="1">
      <c r="A39" s="10">
        <v>32</v>
      </c>
      <c r="B39" s="11" t="s">
        <v>71</v>
      </c>
      <c r="C39" s="12">
        <v>99018</v>
      </c>
      <c r="D39" s="12">
        <v>122452</v>
      </c>
      <c r="E39" s="12">
        <f>122452+8015</f>
        <v>130467</v>
      </c>
    </row>
    <row r="40" spans="1:5" ht="26.25" thickBot="1">
      <c r="A40" s="10">
        <v>33</v>
      </c>
      <c r="B40" s="11" t="s">
        <v>72</v>
      </c>
      <c r="C40" s="12">
        <v>99018</v>
      </c>
      <c r="D40" s="12">
        <v>122452</v>
      </c>
      <c r="E40" s="12">
        <v>122452</v>
      </c>
    </row>
    <row r="41" spans="1:5" ht="13.5" thickBot="1">
      <c r="A41" s="10">
        <v>34</v>
      </c>
      <c r="B41" s="11" t="s">
        <v>73</v>
      </c>
      <c r="C41" s="12"/>
      <c r="D41" s="12"/>
      <c r="E41" s="12"/>
    </row>
    <row r="42" spans="1:5" ht="13.5" thickBot="1">
      <c r="A42" s="10">
        <v>35</v>
      </c>
      <c r="B42" s="11" t="s">
        <v>74</v>
      </c>
      <c r="C42" s="12"/>
      <c r="D42" s="12">
        <v>300</v>
      </c>
      <c r="E42" s="12">
        <v>300</v>
      </c>
    </row>
    <row r="43" spans="1:5" ht="26.25" thickBot="1">
      <c r="A43" s="10">
        <v>36</v>
      </c>
      <c r="B43" s="11" t="s">
        <v>75</v>
      </c>
      <c r="C43" s="13">
        <f>C31+C32+C33+C34+C35+C37+C38+C39+C41+C42</f>
        <v>575326</v>
      </c>
      <c r="D43" s="13">
        <f>D31+D32+D33+D34+D35+D37+D38+D39+D41+D42</f>
        <v>543248</v>
      </c>
      <c r="E43" s="13">
        <f>E31+E32+E33+E34+E35+E37+E38+E39+E41+E42</f>
        <v>553461</v>
      </c>
    </row>
    <row r="44" spans="1:5" ht="13.5" thickBot="1">
      <c r="A44" s="10">
        <v>37</v>
      </c>
      <c r="B44" s="11" t="s">
        <v>76</v>
      </c>
      <c r="C44" s="12"/>
      <c r="D44" s="12"/>
      <c r="E44" s="12"/>
    </row>
    <row r="45" spans="1:5" ht="13.5" thickBot="1">
      <c r="A45" s="10">
        <v>38</v>
      </c>
      <c r="B45" s="11" t="s">
        <v>77</v>
      </c>
      <c r="C45" s="12">
        <v>60000</v>
      </c>
      <c r="D45" s="12">
        <v>39347</v>
      </c>
      <c r="E45" s="12">
        <v>25755</v>
      </c>
    </row>
    <row r="46" spans="1:5" ht="13.5" thickBot="1">
      <c r="A46" s="10">
        <v>39</v>
      </c>
      <c r="B46" s="11" t="s">
        <v>108</v>
      </c>
      <c r="C46" s="12"/>
      <c r="D46" s="12"/>
      <c r="E46" s="12"/>
    </row>
    <row r="47" spans="1:5" ht="26.25" thickBot="1">
      <c r="A47" s="10">
        <v>40</v>
      </c>
      <c r="B47" s="11" t="s">
        <v>78</v>
      </c>
      <c r="C47" s="12"/>
      <c r="D47" s="12"/>
      <c r="E47" s="12"/>
    </row>
    <row r="48" spans="1:5" ht="26.25" thickBot="1">
      <c r="A48" s="10">
        <v>41</v>
      </c>
      <c r="B48" s="11" t="s">
        <v>79</v>
      </c>
      <c r="C48" s="12"/>
      <c r="D48" s="12"/>
      <c r="E48" s="12"/>
    </row>
    <row r="49" spans="1:5" ht="26.25" thickBot="1">
      <c r="A49" s="10">
        <v>42</v>
      </c>
      <c r="B49" s="11" t="s">
        <v>109</v>
      </c>
      <c r="C49" s="13">
        <f>C44+C45+C47+C48</f>
        <v>60000</v>
      </c>
      <c r="D49" s="13">
        <f>D44+D45+D47+D48</f>
        <v>39347</v>
      </c>
      <c r="E49" s="13">
        <f>E44+E45+E47+E48</f>
        <v>25755</v>
      </c>
    </row>
    <row r="50" spans="1:5" ht="13.5" thickBot="1">
      <c r="A50" s="10">
        <v>43</v>
      </c>
      <c r="B50" s="11" t="s">
        <v>110</v>
      </c>
      <c r="C50" s="13">
        <f>C43+C49</f>
        <v>635326</v>
      </c>
      <c r="D50" s="13">
        <f>D43+D49</f>
        <v>582595</v>
      </c>
      <c r="E50" s="13">
        <f>E43+E49</f>
        <v>579216</v>
      </c>
    </row>
    <row r="51" spans="1:5" ht="13.5" thickBot="1">
      <c r="A51" s="10">
        <v>44</v>
      </c>
      <c r="B51" s="11" t="s">
        <v>80</v>
      </c>
      <c r="C51" s="12">
        <v>55347</v>
      </c>
      <c r="D51" s="12">
        <v>84349</v>
      </c>
      <c r="E51" s="12">
        <v>84349</v>
      </c>
    </row>
    <row r="52" spans="1:5" ht="13.5" thickBot="1">
      <c r="A52" s="10">
        <v>45</v>
      </c>
      <c r="B52" s="11" t="s">
        <v>81</v>
      </c>
      <c r="C52" s="12"/>
      <c r="D52" s="12"/>
      <c r="E52" s="12"/>
    </row>
    <row r="53" spans="1:5" ht="13.5" thickBot="1">
      <c r="A53" s="10">
        <v>46</v>
      </c>
      <c r="B53" s="11" t="s">
        <v>82</v>
      </c>
      <c r="C53" s="12"/>
      <c r="D53" s="12"/>
      <c r="E53" s="12">
        <v>11000</v>
      </c>
    </row>
    <row r="54" spans="1:5" ht="15.75" thickBot="1">
      <c r="A54" s="10">
        <v>47</v>
      </c>
      <c r="B54" s="11" t="s">
        <v>111</v>
      </c>
      <c r="C54" s="38">
        <f>SUM(C50:C53)</f>
        <v>690673</v>
      </c>
      <c r="D54" s="38">
        <f>SUM(D50:D53)</f>
        <v>666944</v>
      </c>
      <c r="E54" s="38">
        <f>SUM(E50:E53)</f>
        <v>674565</v>
      </c>
    </row>
    <row r="55" spans="1:5" ht="39" thickBot="1">
      <c r="A55" s="10">
        <v>48</v>
      </c>
      <c r="B55" s="11" t="s">
        <v>113</v>
      </c>
      <c r="C55" s="12">
        <f>C43-C20</f>
        <v>-62590</v>
      </c>
      <c r="D55" s="12">
        <f>D43-D20</f>
        <v>-119541</v>
      </c>
      <c r="E55" s="12">
        <f>E43-E20</f>
        <v>-104297</v>
      </c>
    </row>
    <row r="56" spans="1:5" ht="51.75" thickBot="1">
      <c r="A56" s="10">
        <v>49</v>
      </c>
      <c r="B56" s="11" t="s">
        <v>112</v>
      </c>
      <c r="C56" s="12">
        <f>C55+C51-C29</f>
        <v>-7243</v>
      </c>
      <c r="D56" s="12">
        <f>D55+D51-D29</f>
        <v>-35192</v>
      </c>
      <c r="E56" s="12">
        <f>E55+E51-E29</f>
        <v>112</v>
      </c>
    </row>
    <row r="57" spans="1:5" ht="13.5" thickBot="1">
      <c r="A57" s="10">
        <v>50</v>
      </c>
      <c r="B57" s="11" t="s">
        <v>114</v>
      </c>
      <c r="C57" s="13">
        <f>C49-C26</f>
        <v>55845</v>
      </c>
      <c r="D57" s="13">
        <f>D49-D26</f>
        <v>35192</v>
      </c>
      <c r="E57" s="13">
        <f>E49-E26</f>
        <v>21600</v>
      </c>
    </row>
    <row r="58" spans="1:5" ht="26.25" thickBot="1">
      <c r="A58" s="10">
        <v>51</v>
      </c>
      <c r="B58" s="11" t="s">
        <v>115</v>
      </c>
      <c r="C58" s="13">
        <f>C52+C53-C29</f>
        <v>0</v>
      </c>
      <c r="D58" s="13">
        <f>D52+D53-D29</f>
        <v>0</v>
      </c>
      <c r="E58" s="13">
        <f>E52+E53-E29</f>
        <v>31060</v>
      </c>
    </row>
    <row r="59" ht="18.75">
      <c r="A59" s="22"/>
    </row>
  </sheetData>
  <sheetProtection/>
  <mergeCells count="6">
    <mergeCell ref="C6:D6"/>
    <mergeCell ref="D3:E3"/>
    <mergeCell ref="B4:B5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00390625" style="0" customWidth="1"/>
    <col min="2" max="2" width="23.7109375" style="0" customWidth="1"/>
    <col min="3" max="3" width="11.00390625" style="0" customWidth="1"/>
    <col min="5" max="5" width="11.421875" style="0" customWidth="1"/>
    <col min="6" max="6" width="11.140625" style="0" customWidth="1"/>
    <col min="8" max="8" width="12.7109375" style="0" customWidth="1"/>
  </cols>
  <sheetData>
    <row r="1" ht="19.5">
      <c r="A1" s="16" t="s">
        <v>83</v>
      </c>
    </row>
    <row r="2" spans="1:5" ht="19.5">
      <c r="A2" s="16"/>
      <c r="E2" s="40" t="s">
        <v>146</v>
      </c>
    </row>
    <row r="3" spans="1:8" ht="13.5" thickBot="1">
      <c r="A3" s="1" t="s">
        <v>1</v>
      </c>
      <c r="B3" s="1" t="s">
        <v>1</v>
      </c>
      <c r="C3" s="21">
        <v>2010</v>
      </c>
      <c r="D3" s="21" t="s">
        <v>1</v>
      </c>
      <c r="E3" s="21" t="s">
        <v>1</v>
      </c>
      <c r="F3" s="21">
        <v>2011</v>
      </c>
      <c r="G3" s="50" t="s">
        <v>2</v>
      </c>
      <c r="H3" s="50"/>
    </row>
    <row r="4" spans="1:8" ht="13.5" thickBot="1">
      <c r="A4" s="39"/>
      <c r="B4" s="37" t="s">
        <v>92</v>
      </c>
      <c r="C4" s="37" t="s">
        <v>93</v>
      </c>
      <c r="D4" s="37" t="s">
        <v>94</v>
      </c>
      <c r="E4" s="37" t="s">
        <v>95</v>
      </c>
      <c r="F4" s="37" t="s">
        <v>96</v>
      </c>
      <c r="G4" s="37" t="s">
        <v>97</v>
      </c>
      <c r="H4" s="37" t="s">
        <v>98</v>
      </c>
    </row>
    <row r="5" spans="1:8" ht="18" customHeight="1">
      <c r="A5" s="3" t="s">
        <v>39</v>
      </c>
      <c r="B5" s="52" t="s">
        <v>41</v>
      </c>
      <c r="C5" s="4" t="s">
        <v>4</v>
      </c>
      <c r="D5" s="4" t="s">
        <v>8</v>
      </c>
      <c r="E5" s="4" t="s">
        <v>4</v>
      </c>
      <c r="F5" s="4" t="s">
        <v>13</v>
      </c>
      <c r="G5" s="4" t="s">
        <v>8</v>
      </c>
      <c r="H5" s="4" t="s">
        <v>13</v>
      </c>
    </row>
    <row r="6" spans="1:8" ht="15" customHeight="1">
      <c r="A6" s="3" t="s">
        <v>40</v>
      </c>
      <c r="B6" s="52"/>
      <c r="C6" s="4" t="s">
        <v>5</v>
      </c>
      <c r="D6" s="4" t="s">
        <v>9</v>
      </c>
      <c r="E6" s="4" t="s">
        <v>11</v>
      </c>
      <c r="F6" s="4" t="s">
        <v>5</v>
      </c>
      <c r="G6" s="4" t="s">
        <v>9</v>
      </c>
      <c r="H6" s="4" t="s">
        <v>11</v>
      </c>
    </row>
    <row r="7" spans="1:8" ht="18" customHeight="1">
      <c r="A7" s="23"/>
      <c r="B7" s="52"/>
      <c r="C7" s="4" t="s">
        <v>6</v>
      </c>
      <c r="D7" s="4" t="s">
        <v>10</v>
      </c>
      <c r="E7" s="4" t="s">
        <v>12</v>
      </c>
      <c r="F7" s="4" t="s">
        <v>6</v>
      </c>
      <c r="G7" s="4" t="s">
        <v>10</v>
      </c>
      <c r="H7" s="4" t="s">
        <v>12</v>
      </c>
    </row>
    <row r="8" spans="1:8" ht="12.75">
      <c r="A8" s="23"/>
      <c r="B8" s="52"/>
      <c r="C8" s="4" t="s">
        <v>7</v>
      </c>
      <c r="D8" s="6"/>
      <c r="E8" s="4" t="s">
        <v>6</v>
      </c>
      <c r="F8" s="6"/>
      <c r="G8" s="6"/>
      <c r="H8" s="4" t="s">
        <v>6</v>
      </c>
    </row>
    <row r="9" spans="1:8" ht="13.5" thickBot="1">
      <c r="A9" s="8"/>
      <c r="B9" s="53"/>
      <c r="C9" s="5"/>
      <c r="D9" s="5"/>
      <c r="E9" s="7" t="s">
        <v>7</v>
      </c>
      <c r="F9" s="5"/>
      <c r="G9" s="5"/>
      <c r="H9" s="7" t="s">
        <v>7</v>
      </c>
    </row>
    <row r="10" spans="1:8" ht="16.5" thickBot="1">
      <c r="A10" s="10">
        <v>1</v>
      </c>
      <c r="B10" s="11" t="s">
        <v>84</v>
      </c>
      <c r="C10" s="25">
        <v>51803</v>
      </c>
      <c r="D10" s="25"/>
      <c r="E10" s="25">
        <v>51803</v>
      </c>
      <c r="F10" s="25">
        <v>166</v>
      </c>
      <c r="G10" s="25"/>
      <c r="H10" s="25">
        <f>F10</f>
        <v>166</v>
      </c>
    </row>
    <row r="11" spans="1:8" ht="26.25" thickBot="1">
      <c r="A11" s="10">
        <v>2</v>
      </c>
      <c r="B11" s="11" t="s">
        <v>117</v>
      </c>
      <c r="C11" s="25"/>
      <c r="D11" s="25"/>
      <c r="E11" s="25"/>
      <c r="F11" s="25"/>
      <c r="G11" s="25"/>
      <c r="H11" s="25">
        <f aca="true" t="shared" si="0" ref="H11:H23">F11</f>
        <v>0</v>
      </c>
    </row>
    <row r="12" spans="1:8" ht="39" thickBot="1">
      <c r="A12" s="10">
        <v>3</v>
      </c>
      <c r="B12" s="11" t="s">
        <v>85</v>
      </c>
      <c r="C12" s="25">
        <v>24531</v>
      </c>
      <c r="D12" s="25"/>
      <c r="E12" s="25">
        <v>24531</v>
      </c>
      <c r="F12" s="25">
        <v>-6529</v>
      </c>
      <c r="G12" s="25"/>
      <c r="H12" s="25">
        <f t="shared" si="0"/>
        <v>-6529</v>
      </c>
    </row>
    <row r="13" spans="1:8" ht="26.25" thickBot="1">
      <c r="A13" s="10">
        <v>4</v>
      </c>
      <c r="B13" s="11" t="s">
        <v>86</v>
      </c>
      <c r="C13" s="25"/>
      <c r="D13" s="25"/>
      <c r="E13" s="25"/>
      <c r="F13" s="25">
        <v>4</v>
      </c>
      <c r="G13" s="25"/>
      <c r="H13" s="25">
        <f t="shared" si="0"/>
        <v>4</v>
      </c>
    </row>
    <row r="14" spans="1:8" ht="26.25" thickBot="1">
      <c r="A14" s="10">
        <v>5</v>
      </c>
      <c r="B14" s="11" t="s">
        <v>87</v>
      </c>
      <c r="C14" s="25"/>
      <c r="D14" s="25"/>
      <c r="E14" s="25"/>
      <c r="F14" s="25"/>
      <c r="G14" s="25"/>
      <c r="H14" s="25">
        <f t="shared" si="0"/>
        <v>0</v>
      </c>
    </row>
    <row r="15" spans="1:8" ht="26.25" thickBot="1">
      <c r="A15" s="10">
        <v>6</v>
      </c>
      <c r="B15" s="11" t="s">
        <v>118</v>
      </c>
      <c r="C15" s="25">
        <f>C10+C11+C12-C13-C14</f>
        <v>76334</v>
      </c>
      <c r="D15" s="25">
        <f>D10+D11+D12-D13-D14</f>
        <v>0</v>
      </c>
      <c r="E15" s="25">
        <f>E10+E11+E12-E13-E14</f>
        <v>76334</v>
      </c>
      <c r="F15" s="25">
        <f>F10+F11+F12-F13-F14</f>
        <v>-6367</v>
      </c>
      <c r="G15" s="25"/>
      <c r="H15" s="25">
        <f t="shared" si="0"/>
        <v>-6367</v>
      </c>
    </row>
    <row r="16" spans="1:8" ht="26.25" thickBot="1">
      <c r="A16" s="10">
        <v>7</v>
      </c>
      <c r="B16" s="11" t="s">
        <v>120</v>
      </c>
      <c r="C16" s="25">
        <v>8015</v>
      </c>
      <c r="D16" s="25"/>
      <c r="E16" s="25">
        <v>8015</v>
      </c>
      <c r="F16" s="25">
        <v>4762</v>
      </c>
      <c r="G16" s="25"/>
      <c r="H16" s="25">
        <f t="shared" si="0"/>
        <v>4762</v>
      </c>
    </row>
    <row r="17" spans="1:8" ht="26.25" thickBot="1">
      <c r="A17" s="10">
        <v>8</v>
      </c>
      <c r="B17" s="11" t="s">
        <v>121</v>
      </c>
      <c r="C17" s="25"/>
      <c r="D17" s="25"/>
      <c r="E17" s="25"/>
      <c r="F17" s="25"/>
      <c r="G17" s="25"/>
      <c r="H17" s="25">
        <f t="shared" si="0"/>
        <v>0</v>
      </c>
    </row>
    <row r="18" spans="1:8" ht="26.25" thickBot="1">
      <c r="A18" s="10">
        <v>9</v>
      </c>
      <c r="B18" s="11" t="s">
        <v>119</v>
      </c>
      <c r="C18" s="25">
        <f>C15+C16+C17</f>
        <v>84349</v>
      </c>
      <c r="D18" s="25">
        <f>D15+D16+D17</f>
        <v>0</v>
      </c>
      <c r="E18" s="25">
        <f>E15+E16+E17</f>
        <v>84349</v>
      </c>
      <c r="F18" s="25">
        <f>F15+F16+F17</f>
        <v>-1605</v>
      </c>
      <c r="G18" s="25"/>
      <c r="H18" s="25">
        <f t="shared" si="0"/>
        <v>-1605</v>
      </c>
    </row>
    <row r="19" spans="1:8" ht="39" thickBot="1">
      <c r="A19" s="10">
        <v>10</v>
      </c>
      <c r="B19" s="11" t="s">
        <v>122</v>
      </c>
      <c r="C19" s="26"/>
      <c r="D19" s="26"/>
      <c r="E19" s="26"/>
      <c r="F19" s="26"/>
      <c r="G19" s="26"/>
      <c r="H19" s="25">
        <f t="shared" si="0"/>
        <v>0</v>
      </c>
    </row>
    <row r="20" spans="1:8" ht="51.75" thickBot="1">
      <c r="A20" s="42">
        <v>11</v>
      </c>
      <c r="B20" s="44" t="s">
        <v>123</v>
      </c>
      <c r="C20" s="43"/>
      <c r="D20" s="43"/>
      <c r="E20" s="43"/>
      <c r="F20" s="43"/>
      <c r="G20" s="43"/>
      <c r="H20" s="25">
        <f t="shared" si="0"/>
        <v>0</v>
      </c>
    </row>
    <row r="21" spans="1:8" ht="25.5" customHeight="1" thickBot="1">
      <c r="A21" s="37">
        <v>12</v>
      </c>
      <c r="B21" s="39" t="s">
        <v>124</v>
      </c>
      <c r="C21" s="45">
        <f>C18+C19+C20</f>
        <v>84349</v>
      </c>
      <c r="D21" s="45">
        <f>D18+D19+D20</f>
        <v>0</v>
      </c>
      <c r="E21" s="45">
        <f>E18+E19+E20</f>
        <v>84349</v>
      </c>
      <c r="F21" s="45">
        <f>F15+F16</f>
        <v>-1605</v>
      </c>
      <c r="G21" s="45"/>
      <c r="H21" s="25">
        <f t="shared" si="0"/>
        <v>-1605</v>
      </c>
    </row>
    <row r="22" spans="1:8" ht="39" thickBot="1">
      <c r="A22" s="37">
        <v>13</v>
      </c>
      <c r="B22" s="39" t="s">
        <v>125</v>
      </c>
      <c r="C22" s="45"/>
      <c r="D22" s="45"/>
      <c r="E22" s="45"/>
      <c r="F22" s="45"/>
      <c r="G22" s="45"/>
      <c r="H22" s="25">
        <f t="shared" si="0"/>
        <v>0</v>
      </c>
    </row>
    <row r="23" spans="1:8" ht="26.25" thickBot="1">
      <c r="A23" s="10">
        <v>14</v>
      </c>
      <c r="B23" s="24" t="s">
        <v>88</v>
      </c>
      <c r="C23" s="25">
        <v>23492</v>
      </c>
      <c r="D23" s="25"/>
      <c r="E23" s="25">
        <v>23492</v>
      </c>
      <c r="F23" s="25">
        <v>-1605</v>
      </c>
      <c r="G23" s="25"/>
      <c r="H23" s="25">
        <f t="shared" si="0"/>
        <v>-1605</v>
      </c>
    </row>
    <row r="24" spans="1:8" ht="16.5" thickBot="1">
      <c r="A24" s="10">
        <v>15</v>
      </c>
      <c r="B24" s="24" t="s">
        <v>89</v>
      </c>
      <c r="C24" s="25">
        <v>60857</v>
      </c>
      <c r="D24" s="25"/>
      <c r="E24" s="25">
        <v>60857</v>
      </c>
      <c r="F24" s="25">
        <v>0</v>
      </c>
      <c r="G24" s="25"/>
      <c r="H24" s="25">
        <v>0</v>
      </c>
    </row>
  </sheetData>
  <sheetProtection/>
  <mergeCells count="2">
    <mergeCell ref="G3:H3"/>
    <mergeCell ref="B5:B9"/>
  </mergeCells>
  <printOptions/>
  <pageMargins left="0.6299212598425197" right="0.4724409448818898" top="0.984251968503937" bottom="0.98425196850393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00390625" style="0" customWidth="1"/>
    <col min="2" max="2" width="20.57421875" style="0" customWidth="1"/>
    <col min="3" max="3" width="11.140625" style="0" customWidth="1"/>
    <col min="5" max="5" width="11.8515625" style="0" customWidth="1"/>
    <col min="6" max="6" width="12.00390625" style="0" customWidth="1"/>
    <col min="8" max="8" width="13.421875" style="0" customWidth="1"/>
  </cols>
  <sheetData>
    <row r="1" ht="15.75">
      <c r="A1" s="2" t="s">
        <v>90</v>
      </c>
    </row>
    <row r="2" spans="1:5" ht="15.75">
      <c r="A2" s="2"/>
      <c r="E2" s="40" t="s">
        <v>148</v>
      </c>
    </row>
    <row r="3" ht="19.5">
      <c r="A3" s="16" t="s">
        <v>144</v>
      </c>
    </row>
    <row r="4" ht="19.5">
      <c r="A4" s="16"/>
    </row>
    <row r="5" spans="1:8" ht="13.5" thickBot="1">
      <c r="A5" s="1" t="s">
        <v>1</v>
      </c>
      <c r="B5" s="1" t="s">
        <v>1</v>
      </c>
      <c r="C5" s="21">
        <v>2010</v>
      </c>
      <c r="D5" s="21" t="s">
        <v>1</v>
      </c>
      <c r="E5" s="21" t="s">
        <v>1</v>
      </c>
      <c r="F5" s="21">
        <v>2011</v>
      </c>
      <c r="G5" s="50" t="s">
        <v>2</v>
      </c>
      <c r="H5" s="50"/>
    </row>
    <row r="6" spans="1:8" ht="13.5" thickBot="1">
      <c r="A6" s="39"/>
      <c r="B6" s="37" t="s">
        <v>92</v>
      </c>
      <c r="C6" s="37" t="s">
        <v>93</v>
      </c>
      <c r="D6" s="37" t="s">
        <v>94</v>
      </c>
      <c r="E6" s="37" t="s">
        <v>95</v>
      </c>
      <c r="F6" s="37" t="s">
        <v>96</v>
      </c>
      <c r="G6" s="37" t="s">
        <v>97</v>
      </c>
      <c r="H6" s="37" t="s">
        <v>98</v>
      </c>
    </row>
    <row r="7" spans="1:8" ht="25.5">
      <c r="A7" s="3" t="s">
        <v>39</v>
      </c>
      <c r="B7" s="52" t="s">
        <v>41</v>
      </c>
      <c r="C7" s="4" t="s">
        <v>4</v>
      </c>
      <c r="D7" s="4" t="s">
        <v>8</v>
      </c>
      <c r="E7" s="4" t="s">
        <v>4</v>
      </c>
      <c r="F7" s="4" t="s">
        <v>13</v>
      </c>
      <c r="G7" s="4" t="s">
        <v>8</v>
      </c>
      <c r="H7" s="4" t="s">
        <v>13</v>
      </c>
    </row>
    <row r="8" spans="1:8" ht="12.75">
      <c r="A8" s="3" t="s">
        <v>40</v>
      </c>
      <c r="B8" s="52"/>
      <c r="C8" s="4" t="s">
        <v>5</v>
      </c>
      <c r="D8" s="4" t="s">
        <v>9</v>
      </c>
      <c r="E8" s="4" t="s">
        <v>11</v>
      </c>
      <c r="F8" s="4" t="s">
        <v>5</v>
      </c>
      <c r="G8" s="4" t="s">
        <v>9</v>
      </c>
      <c r="H8" s="4" t="s">
        <v>11</v>
      </c>
    </row>
    <row r="9" spans="1:8" ht="12.75">
      <c r="A9" s="23"/>
      <c r="B9" s="52"/>
      <c r="C9" s="4" t="s">
        <v>6</v>
      </c>
      <c r="D9" s="4" t="s">
        <v>10</v>
      </c>
      <c r="E9" s="4" t="s">
        <v>12</v>
      </c>
      <c r="F9" s="4" t="s">
        <v>6</v>
      </c>
      <c r="G9" s="4" t="s">
        <v>10</v>
      </c>
      <c r="H9" s="4" t="s">
        <v>12</v>
      </c>
    </row>
    <row r="10" spans="1:8" ht="25.5">
      <c r="A10" s="23"/>
      <c r="B10" s="52"/>
      <c r="C10" s="4" t="s">
        <v>7</v>
      </c>
      <c r="D10" s="6"/>
      <c r="E10" s="4" t="s">
        <v>6</v>
      </c>
      <c r="F10" s="6"/>
      <c r="G10" s="6"/>
      <c r="H10" s="4" t="s">
        <v>91</v>
      </c>
    </row>
    <row r="11" spans="1:8" ht="13.5" thickBot="1">
      <c r="A11" s="8"/>
      <c r="B11" s="53"/>
      <c r="C11" s="5"/>
      <c r="D11" s="5"/>
      <c r="E11" s="7" t="s">
        <v>7</v>
      </c>
      <c r="F11" s="5"/>
      <c r="G11" s="5"/>
      <c r="H11" s="11"/>
    </row>
    <row r="12" spans="1:8" ht="39" thickBot="1">
      <c r="A12" s="10">
        <v>1</v>
      </c>
      <c r="B12" s="11" t="s">
        <v>126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</row>
    <row r="13" spans="1:8" ht="51.75" thickBot="1">
      <c r="A13" s="10">
        <v>2</v>
      </c>
      <c r="B13" s="11" t="s">
        <v>127</v>
      </c>
      <c r="C13" s="11" t="s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</row>
    <row r="14" spans="1:8" ht="51.75" thickBot="1">
      <c r="A14" s="10">
        <v>3</v>
      </c>
      <c r="B14" s="11" t="s">
        <v>128</v>
      </c>
      <c r="C14" s="11" t="s">
        <v>1</v>
      </c>
      <c r="D14" s="11" t="s">
        <v>1</v>
      </c>
      <c r="E14" s="11" t="s">
        <v>1</v>
      </c>
      <c r="F14" s="11" t="s">
        <v>1</v>
      </c>
      <c r="G14" s="11" t="s">
        <v>1</v>
      </c>
      <c r="H14" s="11" t="s">
        <v>1</v>
      </c>
    </row>
    <row r="15" spans="1:8" ht="39" thickBot="1">
      <c r="A15" s="10" t="s">
        <v>129</v>
      </c>
      <c r="B15" s="11" t="s">
        <v>130</v>
      </c>
      <c r="C15" s="11" t="s">
        <v>1</v>
      </c>
      <c r="D15" s="11" t="s">
        <v>1</v>
      </c>
      <c r="E15" s="11" t="s">
        <v>1</v>
      </c>
      <c r="F15" s="11" t="s">
        <v>1</v>
      </c>
      <c r="G15" s="11" t="s">
        <v>1</v>
      </c>
      <c r="H15" s="11" t="s">
        <v>1</v>
      </c>
    </row>
    <row r="16" spans="1:8" ht="26.25" thickBot="1">
      <c r="A16" s="10">
        <v>4</v>
      </c>
      <c r="B16" s="11" t="s">
        <v>131</v>
      </c>
      <c r="C16" s="11" t="s">
        <v>1</v>
      </c>
      <c r="D16" s="11" t="s">
        <v>1</v>
      </c>
      <c r="E16" s="11" t="s">
        <v>1</v>
      </c>
      <c r="F16" s="11" t="s">
        <v>1</v>
      </c>
      <c r="G16" s="11" t="s">
        <v>1</v>
      </c>
      <c r="H16" s="11" t="s">
        <v>1</v>
      </c>
    </row>
    <row r="17" spans="1:8" ht="39" thickBot="1">
      <c r="A17" s="10">
        <v>5</v>
      </c>
      <c r="B17" s="11" t="s">
        <v>132</v>
      </c>
      <c r="C17" s="11" t="s">
        <v>1</v>
      </c>
      <c r="D17" s="11" t="s">
        <v>1</v>
      </c>
      <c r="E17" s="11" t="s">
        <v>1</v>
      </c>
      <c r="F17" s="11" t="s">
        <v>1</v>
      </c>
      <c r="G17" s="11" t="s">
        <v>1</v>
      </c>
      <c r="H17" s="11" t="s">
        <v>1</v>
      </c>
    </row>
    <row r="18" spans="1:8" ht="51.75" thickBot="1">
      <c r="A18" s="10">
        <v>6</v>
      </c>
      <c r="B18" s="11" t="s">
        <v>133</v>
      </c>
      <c r="C18" s="11" t="s">
        <v>1</v>
      </c>
      <c r="D18" s="11" t="s">
        <v>1</v>
      </c>
      <c r="E18" s="11" t="s">
        <v>1</v>
      </c>
      <c r="F18" s="11" t="s">
        <v>1</v>
      </c>
      <c r="G18" s="11" t="s">
        <v>1</v>
      </c>
      <c r="H18" s="11" t="s">
        <v>1</v>
      </c>
    </row>
    <row r="19" spans="1:8" ht="39" thickBot="1">
      <c r="A19" s="10" t="s">
        <v>134</v>
      </c>
      <c r="B19" s="11" t="s">
        <v>135</v>
      </c>
      <c r="C19" s="11" t="s">
        <v>1</v>
      </c>
      <c r="D19" s="11" t="s">
        <v>1</v>
      </c>
      <c r="E19" s="11" t="s">
        <v>1</v>
      </c>
      <c r="F19" s="11" t="s">
        <v>1</v>
      </c>
      <c r="G19" s="11" t="s">
        <v>1</v>
      </c>
      <c r="H19" s="11" t="s">
        <v>1</v>
      </c>
    </row>
    <row r="20" spans="1:8" ht="39" thickBot="1">
      <c r="A20" s="10" t="s">
        <v>136</v>
      </c>
      <c r="B20" s="11" t="s">
        <v>137</v>
      </c>
      <c r="C20" s="11" t="s">
        <v>1</v>
      </c>
      <c r="D20" s="11" t="s">
        <v>1</v>
      </c>
      <c r="E20" s="11" t="s">
        <v>1</v>
      </c>
      <c r="F20" s="11" t="s">
        <v>1</v>
      </c>
      <c r="G20" s="11" t="s">
        <v>1</v>
      </c>
      <c r="H20" s="11" t="s">
        <v>1</v>
      </c>
    </row>
    <row r="21" spans="1:8" ht="51.75" thickBot="1">
      <c r="A21" s="10" t="s">
        <v>138</v>
      </c>
      <c r="B21" s="11" t="s">
        <v>141</v>
      </c>
      <c r="C21" s="11" t="s">
        <v>1</v>
      </c>
      <c r="D21" s="11" t="s">
        <v>1</v>
      </c>
      <c r="E21" s="11" t="s">
        <v>1</v>
      </c>
      <c r="F21" s="11" t="s">
        <v>1</v>
      </c>
      <c r="G21" s="11" t="s">
        <v>1</v>
      </c>
      <c r="H21" s="11" t="s">
        <v>1</v>
      </c>
    </row>
    <row r="22" spans="1:8" ht="39" thickBot="1">
      <c r="A22" s="10" t="s">
        <v>139</v>
      </c>
      <c r="B22" s="11" t="s">
        <v>142</v>
      </c>
      <c r="C22" s="11" t="s">
        <v>1</v>
      </c>
      <c r="D22" s="11" t="s">
        <v>1</v>
      </c>
      <c r="E22" s="11" t="s">
        <v>1</v>
      </c>
      <c r="F22" s="11" t="s">
        <v>1</v>
      </c>
      <c r="G22" s="11" t="s">
        <v>1</v>
      </c>
      <c r="H22" s="11" t="s">
        <v>1</v>
      </c>
    </row>
    <row r="23" spans="1:8" ht="39" thickBot="1">
      <c r="A23" s="10" t="s">
        <v>140</v>
      </c>
      <c r="B23" s="11" t="s">
        <v>143</v>
      </c>
      <c r="C23" s="11" t="s">
        <v>1</v>
      </c>
      <c r="D23" s="11" t="s">
        <v>1</v>
      </c>
      <c r="E23" s="11" t="s">
        <v>1</v>
      </c>
      <c r="F23" s="11" t="s">
        <v>1</v>
      </c>
      <c r="G23" s="11" t="s">
        <v>1</v>
      </c>
      <c r="H23" s="11" t="s">
        <v>1</v>
      </c>
    </row>
  </sheetData>
  <sheetProtection/>
  <mergeCells count="2">
    <mergeCell ref="G5:H5"/>
    <mergeCell ref="B7:B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Rózsa</dc:creator>
  <cp:keywords/>
  <dc:description/>
  <cp:lastModifiedBy>J</cp:lastModifiedBy>
  <cp:lastPrinted>2012-04-19T04:45:06Z</cp:lastPrinted>
  <dcterms:created xsi:type="dcterms:W3CDTF">2009-03-22T09:41:46Z</dcterms:created>
  <dcterms:modified xsi:type="dcterms:W3CDTF">2012-05-02T06:29:31Z</dcterms:modified>
  <cp:category/>
  <cp:version/>
  <cp:contentType/>
  <cp:contentStatus/>
</cp:coreProperties>
</file>